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<sst xmlns="http://schemas.openxmlformats.org/spreadsheetml/2006/main" count="92" uniqueCount="58">
  <si>
    <t>Капитальные расходы на подготовку производства</t>
  </si>
  <si>
    <t>Показатели тыс. долл.</t>
  </si>
  <si>
    <t>Строительство</t>
  </si>
  <si>
    <t>Производство</t>
  </si>
  <si>
    <t>Итого</t>
  </si>
  <si>
    <t>Постоянные инвестиционные издержки</t>
  </si>
  <si>
    <t>земельный участок</t>
  </si>
  <si>
    <t>здания и сооружения</t>
  </si>
  <si>
    <t>оборудование</t>
  </si>
  <si>
    <t>транспортные средства</t>
  </si>
  <si>
    <t>сырье</t>
  </si>
  <si>
    <t>рабочая сила</t>
  </si>
  <si>
    <t>вспомогательные средства</t>
  </si>
  <si>
    <t>ремонт</t>
  </si>
  <si>
    <t>заводские накладные расходы</t>
  </si>
  <si>
    <t>заводские издержки Итого</t>
  </si>
  <si>
    <t>обслуживание, запчасти</t>
  </si>
  <si>
    <t>административные накладные расходы</t>
  </si>
  <si>
    <t>издержки на сбыт и распределение</t>
  </si>
  <si>
    <t>текущие издержки (функционально-административные, Итого)</t>
  </si>
  <si>
    <t>финансовые издержки (проценты)</t>
  </si>
  <si>
    <t>амортизация</t>
  </si>
  <si>
    <t>общие производственные издержки (Итого)</t>
  </si>
  <si>
    <t>Общие первоначальные инвестиционные издержки</t>
  </si>
  <si>
    <t>капитальные расходы на подготовку производства</t>
  </si>
  <si>
    <t>постоянные инвестиционные издержки</t>
  </si>
  <si>
    <t>текущие издержки</t>
  </si>
  <si>
    <t>финансовые издержки</t>
  </si>
  <si>
    <t>Источники финансирования</t>
  </si>
  <si>
    <t>Акционерный капитал</t>
  </si>
  <si>
    <t>Кредит банка</t>
  </si>
  <si>
    <t>Доход от подаж</t>
  </si>
  <si>
    <t>общие производственные издержки</t>
  </si>
  <si>
    <t>Валовая или налогооблагаемая прибыль</t>
  </si>
  <si>
    <t>Налоги</t>
  </si>
  <si>
    <t>Чистая прибыль</t>
  </si>
  <si>
    <t>Дивиденды</t>
  </si>
  <si>
    <t>Нераспределенная прибыль</t>
  </si>
  <si>
    <t>Аккумулированная нераспределенная прибыль</t>
  </si>
  <si>
    <t>Коэффикиенты</t>
  </si>
  <si>
    <t>Рентабельность валовой прибыли</t>
  </si>
  <si>
    <t>Рентабельность чистой прибыли</t>
  </si>
  <si>
    <t>Рентабельность акционерного капитала</t>
  </si>
  <si>
    <t>Отчет о чистых доходах</t>
  </si>
  <si>
    <t>Сводный поток денежных средств</t>
  </si>
  <si>
    <t>1. Приток денежных средств (итого)</t>
  </si>
  <si>
    <t>источники финансирования</t>
  </si>
  <si>
    <t>доход от продаж</t>
  </si>
  <si>
    <t>ликвидационная стоимость в последнем году</t>
  </si>
  <si>
    <t>2. Отток денежных средств (итого)</t>
  </si>
  <si>
    <t>погашение кредита</t>
  </si>
  <si>
    <t>налог</t>
  </si>
  <si>
    <t>дивиденты на акционерную часть капила</t>
  </si>
  <si>
    <t>3. Чистый годовой доход</t>
  </si>
  <si>
    <t>коэффициент дисконтирования</t>
  </si>
  <si>
    <t>текущая стоимость чистого годового дохода</t>
  </si>
  <si>
    <t>ЧДД</t>
  </si>
  <si>
    <t>ликвидационные стоимости земельный участок 300 т.долл. Здания 2/3 от стоимости зданий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</si>
</sst>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 vertical="justify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vertical="justify"/>
    </xf>
    <xf numFmtId="0" fontId="3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vertical="justify"/>
    </xf>
    <xf numFmtId="0" fontId="3" fillId="0" borderId="5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4" fillId="0" borderId="2" xfId="0" applyFont="1" applyBorder="1" applyAlignment="1">
      <alignment horizontal="left" vertical="justify"/>
    </xf>
    <xf numFmtId="0" fontId="4" fillId="0" borderId="2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27" sqref="B27"/>
    </sheetView>
  </sheetViews>
  <sheetFormatPr defaultColWidth="9.140625" defaultRowHeight="12.75"/>
  <cols>
    <col min="1" max="1" width="21.421875" style="1" customWidth="1"/>
    <col min="2" max="16384" width="9.140625" style="1" customWidth="1"/>
  </cols>
  <sheetData>
    <row r="1" spans="1:8" ht="18.75">
      <c r="A1" s="8" t="s">
        <v>0</v>
      </c>
      <c r="B1" s="8"/>
      <c r="C1" s="8"/>
      <c r="D1" s="8"/>
      <c r="E1" s="8"/>
      <c r="F1" s="8"/>
      <c r="G1" s="8"/>
      <c r="H1" s="8"/>
    </row>
    <row r="2" spans="1:8" s="3" customFormat="1" ht="15.75">
      <c r="A2" s="9" t="s">
        <v>1</v>
      </c>
      <c r="B2" s="9" t="s">
        <v>2</v>
      </c>
      <c r="C2" s="9"/>
      <c r="D2" s="9" t="s">
        <v>3</v>
      </c>
      <c r="E2" s="9"/>
      <c r="F2" s="9"/>
      <c r="G2" s="9"/>
      <c r="H2" s="2" t="s">
        <v>4</v>
      </c>
    </row>
    <row r="3" spans="1:8" s="3" customFormat="1" ht="15.75">
      <c r="A3" s="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4"/>
    </row>
    <row r="4" spans="1:8" s="3" customFormat="1" ht="15.75">
      <c r="A4" s="10" t="s">
        <v>0</v>
      </c>
      <c r="B4" s="10">
        <v>300</v>
      </c>
      <c r="C4" s="10">
        <v>200</v>
      </c>
      <c r="D4" s="10"/>
      <c r="E4" s="10"/>
      <c r="F4" s="10"/>
      <c r="G4" s="10"/>
      <c r="H4" s="10">
        <v>500</v>
      </c>
    </row>
    <row r="5" spans="1:8" s="3" customFormat="1" ht="37.5" customHeight="1">
      <c r="A5" s="11"/>
      <c r="B5" s="11"/>
      <c r="C5" s="11"/>
      <c r="D5" s="11"/>
      <c r="E5" s="11"/>
      <c r="F5" s="11"/>
      <c r="G5" s="11"/>
      <c r="H5" s="11"/>
    </row>
    <row r="6" spans="1:8" s="3" customFormat="1" ht="15.75">
      <c r="A6" s="6" t="s">
        <v>4</v>
      </c>
      <c r="B6" s="2">
        <v>300</v>
      </c>
      <c r="C6" s="2">
        <v>200</v>
      </c>
      <c r="D6" s="2"/>
      <c r="E6" s="2"/>
      <c r="F6" s="2"/>
      <c r="G6" s="2"/>
      <c r="H6" s="2">
        <v>500</v>
      </c>
    </row>
    <row r="7" s="3" customFormat="1" ht="15.75"/>
  </sheetData>
  <mergeCells count="12">
    <mergeCell ref="F4:F5"/>
    <mergeCell ref="G4:G5"/>
    <mergeCell ref="H4:H5"/>
    <mergeCell ref="A1:H1"/>
    <mergeCell ref="B2:C2"/>
    <mergeCell ref="D2:G2"/>
    <mergeCell ref="A2:A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17" sqref="G17"/>
    </sheetView>
  </sheetViews>
  <sheetFormatPr defaultColWidth="9.140625" defaultRowHeight="12.75"/>
  <cols>
    <col min="1" max="1" width="24.57421875" style="3" customWidth="1"/>
    <col min="2" max="16384" width="9.140625" style="3" customWidth="1"/>
  </cols>
  <sheetData>
    <row r="1" spans="1:8" ht="18.75">
      <c r="A1" s="8" t="s">
        <v>5</v>
      </c>
      <c r="B1" s="8"/>
      <c r="C1" s="8"/>
      <c r="D1" s="8"/>
      <c r="E1" s="8"/>
      <c r="F1" s="8"/>
      <c r="G1" s="8"/>
      <c r="H1" s="8"/>
    </row>
    <row r="2" spans="1:8" ht="15.75">
      <c r="A2" s="17" t="s">
        <v>1</v>
      </c>
      <c r="B2" s="9" t="s">
        <v>2</v>
      </c>
      <c r="C2" s="9"/>
      <c r="D2" s="9" t="s">
        <v>3</v>
      </c>
      <c r="E2" s="9"/>
      <c r="F2" s="9"/>
      <c r="G2" s="9"/>
      <c r="H2" s="2" t="s">
        <v>4</v>
      </c>
    </row>
    <row r="3" spans="1:8" ht="15.75">
      <c r="A3" s="18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4"/>
    </row>
    <row r="4" spans="1:8" ht="15.75" customHeight="1">
      <c r="A4" s="12" t="s">
        <v>6</v>
      </c>
      <c r="B4" s="13">
        <v>115.5</v>
      </c>
      <c r="C4" s="13">
        <v>184.5</v>
      </c>
      <c r="D4" s="13"/>
      <c r="E4" s="13"/>
      <c r="F4" s="13"/>
      <c r="G4" s="13"/>
      <c r="H4" s="15">
        <f>SUM(B4:G4)</f>
        <v>300</v>
      </c>
    </row>
    <row r="5" spans="1:8" ht="15.75" customHeight="1">
      <c r="A5" s="12" t="s">
        <v>7</v>
      </c>
      <c r="B5" s="13">
        <v>693</v>
      </c>
      <c r="C5" s="13">
        <v>1107</v>
      </c>
      <c r="D5" s="13"/>
      <c r="E5" s="13"/>
      <c r="F5" s="13"/>
      <c r="G5" s="13"/>
      <c r="H5" s="15">
        <f>SUM(B5:G5)</f>
        <v>1800</v>
      </c>
    </row>
    <row r="6" spans="1:8" ht="15" customHeight="1">
      <c r="A6" s="7" t="s">
        <v>8</v>
      </c>
      <c r="B6" s="5">
        <v>2001</v>
      </c>
      <c r="C6" s="5">
        <v>3198</v>
      </c>
      <c r="D6" s="5"/>
      <c r="E6" s="5"/>
      <c r="F6" s="5"/>
      <c r="G6" s="5"/>
      <c r="H6" s="16">
        <f>SUM(B6:G6)</f>
        <v>5199</v>
      </c>
    </row>
    <row r="7" spans="1:8" ht="15.75" customHeight="1">
      <c r="A7" s="7" t="s">
        <v>9</v>
      </c>
      <c r="B7" s="5">
        <v>358</v>
      </c>
      <c r="C7" s="5">
        <v>615</v>
      </c>
      <c r="D7" s="5"/>
      <c r="E7" s="5">
        <v>1000</v>
      </c>
      <c r="F7" s="5"/>
      <c r="G7" s="5"/>
      <c r="H7" s="16">
        <f>SUM(B7:G7)</f>
        <v>1973</v>
      </c>
    </row>
    <row r="8" spans="1:8" ht="15.75">
      <c r="A8" s="6" t="s">
        <v>4</v>
      </c>
      <c r="B8" s="14">
        <f>SUM(B4:B7)</f>
        <v>3167.5</v>
      </c>
      <c r="C8" s="14">
        <f>SUM(C4:C7)</f>
        <v>5104.5</v>
      </c>
      <c r="D8" s="14"/>
      <c r="E8" s="14">
        <f>SUM(E4:E7)</f>
        <v>1000</v>
      </c>
      <c r="F8" s="14"/>
      <c r="G8" s="14"/>
      <c r="H8" s="14">
        <f>SUM(H4:H7)</f>
        <v>9272</v>
      </c>
    </row>
  </sheetData>
  <mergeCells count="4">
    <mergeCell ref="A1:H1"/>
    <mergeCell ref="A2:A3"/>
    <mergeCell ref="B2:C2"/>
    <mergeCell ref="D2:G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22" sqref="A22"/>
    </sheetView>
  </sheetViews>
  <sheetFormatPr defaultColWidth="9.140625" defaultRowHeight="12.75"/>
  <cols>
    <col min="1" max="1" width="43.421875" style="3" customWidth="1"/>
    <col min="2" max="2" width="7.00390625" style="3" customWidth="1"/>
    <col min="3" max="3" width="8.00390625" style="3" customWidth="1"/>
    <col min="4" max="4" width="7.140625" style="3" customWidth="1"/>
    <col min="5" max="5" width="7.7109375" style="3" customWidth="1"/>
    <col min="6" max="6" width="7.140625" style="3" customWidth="1"/>
    <col min="7" max="8" width="8.28125" style="3" customWidth="1"/>
    <col min="9" max="16384" width="9.140625" style="3" customWidth="1"/>
  </cols>
  <sheetData>
    <row r="1" spans="1:8" ht="18.75">
      <c r="A1" s="8" t="s">
        <v>5</v>
      </c>
      <c r="B1" s="8"/>
      <c r="C1" s="8"/>
      <c r="D1" s="8"/>
      <c r="E1" s="8"/>
      <c r="F1" s="8"/>
      <c r="G1" s="8"/>
      <c r="H1" s="8"/>
    </row>
    <row r="2" spans="1:8" ht="15.75">
      <c r="A2" s="17" t="s">
        <v>1</v>
      </c>
      <c r="B2" s="9" t="s">
        <v>2</v>
      </c>
      <c r="C2" s="9"/>
      <c r="D2" s="9" t="s">
        <v>3</v>
      </c>
      <c r="E2" s="9"/>
      <c r="F2" s="9"/>
      <c r="G2" s="9"/>
      <c r="H2" s="14" t="s">
        <v>4</v>
      </c>
    </row>
    <row r="3" spans="1:8" ht="15.75">
      <c r="A3" s="18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4"/>
    </row>
    <row r="4" spans="1:8" ht="15.75" customHeight="1">
      <c r="A4" s="12" t="s">
        <v>10</v>
      </c>
      <c r="B4" s="13"/>
      <c r="C4" s="13"/>
      <c r="D4" s="13">
        <v>3345</v>
      </c>
      <c r="E4" s="13">
        <v>3560</v>
      </c>
      <c r="F4" s="13">
        <v>4450</v>
      </c>
      <c r="G4" s="13">
        <v>4450</v>
      </c>
      <c r="H4" s="15">
        <f>SUM(D4:G4)</f>
        <v>15805</v>
      </c>
    </row>
    <row r="5" spans="1:8" ht="15.75" customHeight="1">
      <c r="A5" s="12" t="s">
        <v>11</v>
      </c>
      <c r="B5" s="13"/>
      <c r="C5" s="13"/>
      <c r="D5" s="13">
        <v>940</v>
      </c>
      <c r="E5" s="13">
        <v>1000</v>
      </c>
      <c r="F5" s="13">
        <v>1250</v>
      </c>
      <c r="G5" s="13">
        <v>1250</v>
      </c>
      <c r="H5" s="15">
        <f aca="true" t="shared" si="0" ref="H5:H16">SUM(D5:G5)</f>
        <v>4440</v>
      </c>
    </row>
    <row r="6" spans="1:8" ht="15" customHeight="1">
      <c r="A6" s="7" t="s">
        <v>12</v>
      </c>
      <c r="B6" s="5"/>
      <c r="C6" s="5"/>
      <c r="D6" s="5">
        <v>340</v>
      </c>
      <c r="E6" s="5">
        <v>360</v>
      </c>
      <c r="F6" s="5">
        <v>450</v>
      </c>
      <c r="G6" s="5">
        <v>450</v>
      </c>
      <c r="H6" s="15">
        <f t="shared" si="0"/>
        <v>1600</v>
      </c>
    </row>
    <row r="7" spans="1:8" ht="15" customHeight="1">
      <c r="A7" s="7" t="s">
        <v>13</v>
      </c>
      <c r="B7" s="5"/>
      <c r="C7" s="5"/>
      <c r="D7" s="5">
        <v>260</v>
      </c>
      <c r="E7" s="5">
        <v>280</v>
      </c>
      <c r="F7" s="5">
        <v>350</v>
      </c>
      <c r="G7" s="5">
        <v>350</v>
      </c>
      <c r="H7" s="15">
        <f t="shared" si="0"/>
        <v>1240</v>
      </c>
    </row>
    <row r="8" spans="1:8" ht="15" customHeight="1">
      <c r="A8" s="7" t="s">
        <v>16</v>
      </c>
      <c r="B8" s="5"/>
      <c r="C8" s="5"/>
      <c r="D8" s="5">
        <v>250</v>
      </c>
      <c r="E8" s="5">
        <v>250</v>
      </c>
      <c r="F8" s="5">
        <v>250</v>
      </c>
      <c r="G8" s="5">
        <v>250</v>
      </c>
      <c r="H8" s="15">
        <f t="shared" si="0"/>
        <v>1000</v>
      </c>
    </row>
    <row r="9" spans="1:8" ht="15" customHeight="1" thickBot="1">
      <c r="A9" s="7" t="s">
        <v>14</v>
      </c>
      <c r="B9" s="5"/>
      <c r="C9" s="5"/>
      <c r="D9" s="5">
        <v>1350</v>
      </c>
      <c r="E9" s="5">
        <v>1350</v>
      </c>
      <c r="F9" s="5">
        <v>1350</v>
      </c>
      <c r="G9" s="5">
        <v>1350</v>
      </c>
      <c r="H9" s="21">
        <f t="shared" si="0"/>
        <v>5400</v>
      </c>
    </row>
    <row r="10" spans="1:8" ht="15" customHeight="1" thickBot="1">
      <c r="A10" s="24" t="s">
        <v>15</v>
      </c>
      <c r="B10" s="5"/>
      <c r="C10" s="5"/>
      <c r="D10" s="16">
        <f>SUM(D4:D9)</f>
        <v>6485</v>
      </c>
      <c r="E10" s="16">
        <f>SUM(E4:E9)</f>
        <v>6800</v>
      </c>
      <c r="F10" s="16">
        <f>SUM(F4:F9)</f>
        <v>8100</v>
      </c>
      <c r="G10" s="23">
        <f>SUM(G4:G9)</f>
        <v>8100</v>
      </c>
      <c r="H10" s="22">
        <f t="shared" si="0"/>
        <v>29485</v>
      </c>
    </row>
    <row r="11" spans="1:8" ht="15" customHeight="1">
      <c r="A11" s="7" t="s">
        <v>17</v>
      </c>
      <c r="B11" s="5"/>
      <c r="C11" s="5"/>
      <c r="D11" s="5">
        <v>500</v>
      </c>
      <c r="E11" s="5">
        <v>500</v>
      </c>
      <c r="F11" s="5">
        <v>500</v>
      </c>
      <c r="G11" s="5">
        <v>500</v>
      </c>
      <c r="H11" s="16">
        <f t="shared" si="0"/>
        <v>2000</v>
      </c>
    </row>
    <row r="12" spans="1:8" ht="15" customHeight="1">
      <c r="A12" s="7" t="s">
        <v>18</v>
      </c>
      <c r="B12" s="5"/>
      <c r="C12" s="5"/>
      <c r="D12" s="5">
        <v>365</v>
      </c>
      <c r="E12" s="5">
        <v>370</v>
      </c>
      <c r="F12" s="5">
        <v>400</v>
      </c>
      <c r="G12" s="5">
        <v>400</v>
      </c>
      <c r="H12" s="15">
        <f t="shared" si="0"/>
        <v>1535</v>
      </c>
    </row>
    <row r="13" spans="1:8" ht="33" customHeight="1">
      <c r="A13" s="24" t="s">
        <v>19</v>
      </c>
      <c r="B13" s="5"/>
      <c r="C13" s="5"/>
      <c r="D13" s="16">
        <f>SUM(D11:D12)</f>
        <v>865</v>
      </c>
      <c r="E13" s="16">
        <f>SUM(E11:E12)</f>
        <v>870</v>
      </c>
      <c r="F13" s="16">
        <f>SUM(F11:F12)</f>
        <v>900</v>
      </c>
      <c r="G13" s="16">
        <f>SUM(G11:G12)</f>
        <v>900</v>
      </c>
      <c r="H13" s="15">
        <f t="shared" si="0"/>
        <v>3535</v>
      </c>
    </row>
    <row r="14" spans="1:8" ht="15" customHeight="1">
      <c r="A14" s="7" t="s">
        <v>20</v>
      </c>
      <c r="B14" s="5"/>
      <c r="C14" s="5"/>
      <c r="D14" s="5">
        <v>0</v>
      </c>
      <c r="E14" s="5">
        <f>1500*11%</f>
        <v>165</v>
      </c>
      <c r="F14" s="5">
        <f>1500*11%*2</f>
        <v>330</v>
      </c>
      <c r="G14" s="5">
        <f>1500*11%*3</f>
        <v>495</v>
      </c>
      <c r="H14" s="15">
        <f t="shared" si="0"/>
        <v>990</v>
      </c>
    </row>
    <row r="15" spans="1:8" ht="15" customHeight="1">
      <c r="A15" s="7" t="s">
        <v>21</v>
      </c>
      <c r="B15" s="5"/>
      <c r="C15" s="5"/>
      <c r="D15" s="5">
        <v>780</v>
      </c>
      <c r="E15" s="5">
        <v>780</v>
      </c>
      <c r="F15" s="5">
        <v>780</v>
      </c>
      <c r="G15" s="5">
        <v>780</v>
      </c>
      <c r="H15" s="15">
        <f t="shared" si="0"/>
        <v>3120</v>
      </c>
    </row>
    <row r="16" spans="1:8" ht="15.75" customHeight="1">
      <c r="A16" s="24" t="s">
        <v>22</v>
      </c>
      <c r="B16" s="5"/>
      <c r="C16" s="5"/>
      <c r="D16" s="16">
        <f>D10+D13+D15</f>
        <v>8130</v>
      </c>
      <c r="E16" s="16">
        <f>E10+E13+E14+E15</f>
        <v>8615</v>
      </c>
      <c r="F16" s="16">
        <f>F10+F13+F14+F15</f>
        <v>10110</v>
      </c>
      <c r="G16" s="16">
        <f>G10+G13+G14+G15</f>
        <v>10275</v>
      </c>
      <c r="H16" s="15">
        <f t="shared" si="0"/>
        <v>37130</v>
      </c>
    </row>
  </sheetData>
  <mergeCells count="4">
    <mergeCell ref="A1:H1"/>
    <mergeCell ref="A2:A3"/>
    <mergeCell ref="B2:C2"/>
    <mergeCell ref="D2:G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22" sqref="A22"/>
    </sheetView>
  </sheetViews>
  <sheetFormatPr defaultColWidth="9.140625" defaultRowHeight="12.75"/>
  <cols>
    <col min="1" max="1" width="43.421875" style="3" customWidth="1"/>
    <col min="2" max="2" width="7.00390625" style="3" customWidth="1"/>
    <col min="3" max="3" width="8.00390625" style="3" customWidth="1"/>
    <col min="4" max="4" width="7.140625" style="3" customWidth="1"/>
    <col min="5" max="5" width="7.7109375" style="3" customWidth="1"/>
    <col min="6" max="6" width="7.140625" style="3" customWidth="1"/>
    <col min="7" max="8" width="8.28125" style="3" customWidth="1"/>
    <col min="9" max="16384" width="9.140625" style="3" customWidth="1"/>
  </cols>
  <sheetData>
    <row r="1" spans="1:8" ht="18.75">
      <c r="A1" s="8" t="s">
        <v>23</v>
      </c>
      <c r="B1" s="8"/>
      <c r="C1" s="8"/>
      <c r="D1" s="8"/>
      <c r="E1" s="8"/>
      <c r="F1" s="8"/>
      <c r="G1" s="8"/>
      <c r="H1" s="8"/>
    </row>
    <row r="2" spans="1:8" ht="15.75">
      <c r="A2" s="17" t="s">
        <v>1</v>
      </c>
      <c r="B2" s="9" t="s">
        <v>2</v>
      </c>
      <c r="C2" s="9"/>
      <c r="D2" s="9" t="s">
        <v>3</v>
      </c>
      <c r="E2" s="9"/>
      <c r="F2" s="9"/>
      <c r="G2" s="9"/>
      <c r="H2" s="14" t="s">
        <v>4</v>
      </c>
    </row>
    <row r="3" spans="1:8" ht="15.75">
      <c r="A3" s="18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4"/>
    </row>
    <row r="4" spans="1:8" ht="31.5" customHeight="1">
      <c r="A4" s="12" t="s">
        <v>24</v>
      </c>
      <c r="B4" s="13">
        <v>300</v>
      </c>
      <c r="C4" s="13">
        <v>200</v>
      </c>
      <c r="D4" s="13"/>
      <c r="E4" s="13"/>
      <c r="F4" s="13"/>
      <c r="G4" s="13"/>
      <c r="H4" s="15">
        <f>SUM(B4:G4)</f>
        <v>500</v>
      </c>
    </row>
    <row r="5" spans="1:8" ht="15.75" customHeight="1">
      <c r="A5" s="12" t="s">
        <v>25</v>
      </c>
      <c r="B5" s="13">
        <f>2!B8</f>
        <v>3167.5</v>
      </c>
      <c r="C5" s="13">
        <f>2!C8</f>
        <v>5104.5</v>
      </c>
      <c r="D5" s="13"/>
      <c r="E5" s="13">
        <f>2!E8</f>
        <v>1000</v>
      </c>
      <c r="F5" s="13"/>
      <c r="G5" s="13"/>
      <c r="H5" s="15">
        <f>SUM(B5:G5)</f>
        <v>9272</v>
      </c>
    </row>
    <row r="6" spans="1:8" ht="15" customHeight="1">
      <c r="A6" s="7" t="s">
        <v>26</v>
      </c>
      <c r="B6" s="5"/>
      <c r="C6" s="5"/>
      <c r="D6" s="5">
        <f>3!D13</f>
        <v>865</v>
      </c>
      <c r="E6" s="5">
        <f>3!E13</f>
        <v>870</v>
      </c>
      <c r="F6" s="5">
        <f>3!F13</f>
        <v>900</v>
      </c>
      <c r="G6" s="5">
        <v>450</v>
      </c>
      <c r="H6" s="15">
        <f>SUM(D6:G6)</f>
        <v>3085</v>
      </c>
    </row>
    <row r="7" spans="1:8" ht="15" customHeight="1">
      <c r="A7" s="7" t="s">
        <v>27</v>
      </c>
      <c r="B7" s="5"/>
      <c r="C7" s="5"/>
      <c r="D7" s="5">
        <f>3!D14</f>
        <v>0</v>
      </c>
      <c r="E7" s="5">
        <f>3!E14</f>
        <v>165</v>
      </c>
      <c r="F7" s="5">
        <f>3!F14</f>
        <v>330</v>
      </c>
      <c r="G7" s="5">
        <f>3!G14</f>
        <v>495</v>
      </c>
      <c r="H7" s="15">
        <f>SUM(D7:G7)</f>
        <v>990</v>
      </c>
    </row>
    <row r="8" spans="1:8" ht="15" customHeight="1">
      <c r="A8" s="7" t="s">
        <v>21</v>
      </c>
      <c r="B8" s="5"/>
      <c r="C8" s="5"/>
      <c r="D8" s="5">
        <f>3!D15</f>
        <v>780</v>
      </c>
      <c r="E8" s="5">
        <f>3!E15</f>
        <v>780</v>
      </c>
      <c r="F8" s="5">
        <f>3!F15</f>
        <v>780</v>
      </c>
      <c r="G8" s="5">
        <f>3!G15</f>
        <v>780</v>
      </c>
      <c r="H8" s="15">
        <f>SUM(D8:G8)</f>
        <v>3120</v>
      </c>
    </row>
    <row r="9" spans="1:8" ht="15.75" customHeight="1">
      <c r="A9" s="25" t="s">
        <v>4</v>
      </c>
      <c r="B9" s="16">
        <f>SUM(B4:B8)</f>
        <v>3467.5</v>
      </c>
      <c r="C9" s="16">
        <f>SUM(C4:C8)</f>
        <v>5304.5</v>
      </c>
      <c r="D9" s="16">
        <f>SUM(D4:D8)</f>
        <v>1645</v>
      </c>
      <c r="E9" s="16">
        <f>SUM(E4:E8)</f>
        <v>2815</v>
      </c>
      <c r="F9" s="16">
        <f>SUM(F4:F8)</f>
        <v>2010</v>
      </c>
      <c r="G9" s="16">
        <f>SUM(G4:G8)</f>
        <v>1725</v>
      </c>
      <c r="H9" s="15"/>
    </row>
  </sheetData>
  <mergeCells count="4">
    <mergeCell ref="A1:H1"/>
    <mergeCell ref="A2:A3"/>
    <mergeCell ref="B2:C2"/>
    <mergeCell ref="D2:G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23" sqref="A23"/>
    </sheetView>
  </sheetViews>
  <sheetFormatPr defaultColWidth="9.140625" defaultRowHeight="12.75"/>
  <cols>
    <col min="1" max="1" width="43.421875" style="3" customWidth="1"/>
    <col min="2" max="2" width="7.00390625" style="3" customWidth="1"/>
    <col min="3" max="3" width="8.00390625" style="3" customWidth="1"/>
    <col min="4" max="4" width="7.140625" style="3" customWidth="1"/>
    <col min="5" max="5" width="7.7109375" style="3" customWidth="1"/>
    <col min="6" max="6" width="7.140625" style="3" customWidth="1"/>
    <col min="7" max="8" width="8.28125" style="3" customWidth="1"/>
    <col min="9" max="16384" width="9.140625" style="3" customWidth="1"/>
  </cols>
  <sheetData>
    <row r="1" spans="1:8" ht="18.75">
      <c r="A1" s="8" t="s">
        <v>28</v>
      </c>
      <c r="B1" s="8"/>
      <c r="C1" s="8"/>
      <c r="D1" s="8"/>
      <c r="E1" s="8"/>
      <c r="F1" s="8"/>
      <c r="G1" s="8"/>
      <c r="H1" s="8"/>
    </row>
    <row r="2" spans="1:8" ht="15.75">
      <c r="A2" s="17" t="s">
        <v>1</v>
      </c>
      <c r="B2" s="9" t="s">
        <v>2</v>
      </c>
      <c r="C2" s="9"/>
      <c r="D2" s="9" t="s">
        <v>3</v>
      </c>
      <c r="E2" s="9"/>
      <c r="F2" s="9"/>
      <c r="G2" s="9"/>
      <c r="H2" s="14" t="s">
        <v>4</v>
      </c>
    </row>
    <row r="3" spans="1:8" ht="15.75">
      <c r="A3" s="18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4"/>
    </row>
    <row r="4" spans="1:8" ht="31.5" customHeight="1">
      <c r="A4" s="12" t="s">
        <v>29</v>
      </c>
      <c r="B4" s="13">
        <v>3300</v>
      </c>
      <c r="C4" s="13">
        <v>2500</v>
      </c>
      <c r="D4" s="13">
        <f>5800*8%</f>
        <v>464</v>
      </c>
      <c r="E4" s="13">
        <f>5800*8%*2</f>
        <v>928</v>
      </c>
      <c r="F4" s="13">
        <f>5800*8%*3</f>
        <v>1392</v>
      </c>
      <c r="G4" s="13">
        <f>5800*8%*4</f>
        <v>1856</v>
      </c>
      <c r="H4" s="15">
        <f>SUM(B4:G4)</f>
        <v>10440</v>
      </c>
    </row>
    <row r="5" spans="1:8" ht="15.75" customHeight="1">
      <c r="A5" s="12" t="s">
        <v>30</v>
      </c>
      <c r="B5" s="13"/>
      <c r="C5" s="13"/>
      <c r="D5" s="13">
        <v>1500</v>
      </c>
      <c r="E5" s="13">
        <f>1500+(1500*11%)</f>
        <v>1665</v>
      </c>
      <c r="F5" s="13">
        <f>1500+(1500*11%*2)</f>
        <v>1830</v>
      </c>
      <c r="G5" s="13">
        <f>1500+(1500*11%*3)</f>
        <v>1995</v>
      </c>
      <c r="H5" s="15">
        <f>SUM(B5:G5)</f>
        <v>6990</v>
      </c>
    </row>
    <row r="6" spans="1:8" ht="15.75" customHeight="1">
      <c r="A6" s="25" t="s">
        <v>4</v>
      </c>
      <c r="B6" s="16">
        <f>SUM(B4:B5)</f>
        <v>3300</v>
      </c>
      <c r="C6" s="16">
        <f>SUM(C4:C5)</f>
        <v>2500</v>
      </c>
      <c r="D6" s="16">
        <f>SUM(D4:D5)</f>
        <v>1964</v>
      </c>
      <c r="E6" s="16">
        <f>SUM(E4:E5)</f>
        <v>2593</v>
      </c>
      <c r="F6" s="16">
        <f>SUM(F4:F5)</f>
        <v>3222</v>
      </c>
      <c r="G6" s="16">
        <f>SUM(G4:G5)</f>
        <v>3851</v>
      </c>
      <c r="H6" s="15"/>
    </row>
  </sheetData>
  <mergeCells count="4">
    <mergeCell ref="A1:H1"/>
    <mergeCell ref="A2:A3"/>
    <mergeCell ref="B2:C2"/>
    <mergeCell ref="D2:G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2" sqref="A2:A3"/>
    </sheetView>
  </sheetViews>
  <sheetFormatPr defaultColWidth="9.140625" defaultRowHeight="12.75"/>
  <cols>
    <col min="1" max="1" width="40.7109375" style="3" customWidth="1"/>
    <col min="2" max="2" width="7.00390625" style="3" customWidth="1"/>
    <col min="3" max="3" width="8.00390625" style="3" customWidth="1"/>
    <col min="4" max="4" width="7.140625" style="3" customWidth="1"/>
    <col min="5" max="5" width="7.7109375" style="3" customWidth="1"/>
    <col min="6" max="6" width="7.140625" style="3" customWidth="1"/>
    <col min="7" max="8" width="8.28125" style="3" customWidth="1"/>
    <col min="9" max="16384" width="9.140625" style="3" customWidth="1"/>
  </cols>
  <sheetData>
    <row r="1" spans="1:8" ht="18.75">
      <c r="A1" s="8" t="s">
        <v>43</v>
      </c>
      <c r="B1" s="8"/>
      <c r="C1" s="8"/>
      <c r="D1" s="8"/>
      <c r="E1" s="8"/>
      <c r="F1" s="8"/>
      <c r="G1" s="8"/>
      <c r="H1" s="8"/>
    </row>
    <row r="2" spans="1:8" ht="15.75">
      <c r="A2" s="17" t="s">
        <v>1</v>
      </c>
      <c r="B2" s="9" t="s">
        <v>2</v>
      </c>
      <c r="C2" s="9"/>
      <c r="D2" s="9" t="s">
        <v>3</v>
      </c>
      <c r="E2" s="9"/>
      <c r="F2" s="9"/>
      <c r="G2" s="9"/>
      <c r="H2" s="14" t="s">
        <v>4</v>
      </c>
    </row>
    <row r="3" spans="1:8" ht="15.75">
      <c r="A3" s="18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4"/>
    </row>
    <row r="4" spans="1:8" ht="15.75" customHeight="1">
      <c r="A4" s="12" t="s">
        <v>31</v>
      </c>
      <c r="B4" s="13"/>
      <c r="C4" s="13"/>
      <c r="D4" s="13">
        <v>12800</v>
      </c>
      <c r="E4" s="13">
        <v>15300</v>
      </c>
      <c r="F4" s="13">
        <v>16000</v>
      </c>
      <c r="G4" s="13">
        <v>16000</v>
      </c>
      <c r="H4" s="15">
        <f>SUM(D4:G4)</f>
        <v>60100</v>
      </c>
    </row>
    <row r="5" spans="1:8" ht="15.75" customHeight="1">
      <c r="A5" s="12" t="s">
        <v>32</v>
      </c>
      <c r="B5" s="13"/>
      <c r="C5" s="13"/>
      <c r="D5" s="13">
        <f>3!D16</f>
        <v>8130</v>
      </c>
      <c r="E5" s="13">
        <f>3!E16</f>
        <v>8615</v>
      </c>
      <c r="F5" s="13">
        <f>3!F16</f>
        <v>10110</v>
      </c>
      <c r="G5" s="13">
        <f>3!G16</f>
        <v>10275</v>
      </c>
      <c r="H5" s="15">
        <f aca="true" t="shared" si="0" ref="H5:H16">SUM(D5:G5)</f>
        <v>37130</v>
      </c>
    </row>
    <row r="6" spans="1:8" ht="15" customHeight="1">
      <c r="A6" s="7" t="s">
        <v>33</v>
      </c>
      <c r="B6" s="5"/>
      <c r="C6" s="5"/>
      <c r="D6" s="5"/>
      <c r="E6" s="5"/>
      <c r="F6" s="5"/>
      <c r="G6" s="5"/>
      <c r="H6" s="15">
        <f t="shared" si="0"/>
        <v>0</v>
      </c>
    </row>
    <row r="7" spans="1:8" ht="15" customHeight="1">
      <c r="A7" s="7" t="s">
        <v>34</v>
      </c>
      <c r="B7" s="5"/>
      <c r="C7" s="5"/>
      <c r="D7" s="5"/>
      <c r="E7" s="5"/>
      <c r="F7" s="5"/>
      <c r="G7" s="5"/>
      <c r="H7" s="15">
        <f t="shared" si="0"/>
        <v>0</v>
      </c>
    </row>
    <row r="8" spans="1:8" ht="15" customHeight="1">
      <c r="A8" s="7" t="s">
        <v>35</v>
      </c>
      <c r="B8" s="5"/>
      <c r="C8" s="5"/>
      <c r="D8" s="5"/>
      <c r="E8" s="5"/>
      <c r="F8" s="5"/>
      <c r="G8" s="5"/>
      <c r="H8" s="15">
        <f t="shared" si="0"/>
        <v>0</v>
      </c>
    </row>
    <row r="9" spans="1:8" ht="15" customHeight="1" thickBot="1">
      <c r="A9" s="7" t="s">
        <v>36</v>
      </c>
      <c r="B9" s="5"/>
      <c r="C9" s="5"/>
      <c r="D9" s="5">
        <f>5!D4</f>
        <v>464</v>
      </c>
      <c r="E9" s="5">
        <f>5!E4</f>
        <v>928</v>
      </c>
      <c r="F9" s="5">
        <f>5!F4</f>
        <v>1392</v>
      </c>
      <c r="G9" s="5">
        <f>5!G4</f>
        <v>1856</v>
      </c>
      <c r="H9" s="21">
        <f t="shared" si="0"/>
        <v>4640</v>
      </c>
    </row>
    <row r="10" spans="1:8" ht="15" customHeight="1" thickBot="1">
      <c r="A10" s="7" t="s">
        <v>37</v>
      </c>
      <c r="B10" s="5"/>
      <c r="C10" s="5"/>
      <c r="D10" s="5"/>
      <c r="E10" s="5"/>
      <c r="F10" s="5"/>
      <c r="G10" s="20"/>
      <c r="H10" s="22">
        <f t="shared" si="0"/>
        <v>0</v>
      </c>
    </row>
    <row r="11" spans="1:8" ht="15" customHeight="1">
      <c r="A11" s="7" t="s">
        <v>38</v>
      </c>
      <c r="B11" s="5"/>
      <c r="C11" s="5"/>
      <c r="D11" s="5"/>
      <c r="E11" s="5"/>
      <c r="F11" s="5"/>
      <c r="G11" s="5"/>
      <c r="H11" s="16">
        <f t="shared" si="0"/>
        <v>0</v>
      </c>
    </row>
    <row r="12" spans="1:8" ht="15" customHeight="1">
      <c r="A12" s="7" t="s">
        <v>39</v>
      </c>
      <c r="B12" s="5"/>
      <c r="C12" s="5"/>
      <c r="D12" s="5"/>
      <c r="E12" s="5"/>
      <c r="F12" s="5"/>
      <c r="G12" s="5"/>
      <c r="H12" s="15">
        <f t="shared" si="0"/>
        <v>0</v>
      </c>
    </row>
    <row r="13" spans="1:8" ht="15" customHeight="1">
      <c r="A13" s="7" t="s">
        <v>40</v>
      </c>
      <c r="B13" s="5"/>
      <c r="C13" s="5"/>
      <c r="D13" s="5"/>
      <c r="E13" s="5"/>
      <c r="F13" s="5"/>
      <c r="G13" s="5"/>
      <c r="H13" s="15">
        <f t="shared" si="0"/>
        <v>0</v>
      </c>
    </row>
    <row r="14" spans="1:8" ht="15" customHeight="1">
      <c r="A14" s="7" t="s">
        <v>41</v>
      </c>
      <c r="B14" s="5"/>
      <c r="C14" s="5"/>
      <c r="D14" s="5"/>
      <c r="E14" s="5"/>
      <c r="F14" s="5"/>
      <c r="G14" s="5"/>
      <c r="H14" s="15">
        <f t="shared" si="0"/>
        <v>0</v>
      </c>
    </row>
    <row r="15" spans="1:8" ht="15" customHeight="1">
      <c r="A15" s="7" t="s">
        <v>42</v>
      </c>
      <c r="B15" s="5"/>
      <c r="C15" s="5"/>
      <c r="D15" s="5"/>
      <c r="E15" s="5"/>
      <c r="F15" s="5"/>
      <c r="G15" s="5"/>
      <c r="H15" s="15">
        <f t="shared" si="0"/>
        <v>0</v>
      </c>
    </row>
    <row r="16" spans="1:8" ht="15.75" customHeight="1">
      <c r="A16" s="24"/>
      <c r="B16" s="5"/>
      <c r="C16" s="5"/>
      <c r="D16" s="16"/>
      <c r="E16" s="16"/>
      <c r="F16" s="16"/>
      <c r="G16" s="16"/>
      <c r="H16" s="15"/>
    </row>
  </sheetData>
  <mergeCells count="4">
    <mergeCell ref="A1:H1"/>
    <mergeCell ref="A2:A3"/>
    <mergeCell ref="B2:C2"/>
    <mergeCell ref="D2:G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7" sqref="H7"/>
    </sheetView>
  </sheetViews>
  <sheetFormatPr defaultColWidth="9.140625" defaultRowHeight="12.75"/>
  <cols>
    <col min="1" max="1" width="43.421875" style="3" customWidth="1"/>
    <col min="2" max="2" width="7.00390625" style="3" customWidth="1"/>
    <col min="3" max="3" width="8.140625" style="3" customWidth="1"/>
    <col min="4" max="4" width="7.140625" style="3" customWidth="1"/>
    <col min="5" max="5" width="7.7109375" style="3" customWidth="1"/>
    <col min="6" max="6" width="7.140625" style="3" customWidth="1"/>
    <col min="7" max="8" width="8.28125" style="3" customWidth="1"/>
    <col min="9" max="16384" width="9.140625" style="3" customWidth="1"/>
  </cols>
  <sheetData>
    <row r="1" spans="1:8" ht="18.75">
      <c r="A1" s="8" t="s">
        <v>44</v>
      </c>
      <c r="B1" s="8"/>
      <c r="C1" s="8"/>
      <c r="D1" s="8"/>
      <c r="E1" s="8"/>
      <c r="F1" s="8"/>
      <c r="G1" s="8"/>
      <c r="H1" s="8"/>
    </row>
    <row r="2" spans="1:8" ht="15.75">
      <c r="A2" s="17" t="s">
        <v>1</v>
      </c>
      <c r="B2" s="9" t="s">
        <v>2</v>
      </c>
      <c r="C2" s="9"/>
      <c r="D2" s="9" t="s">
        <v>3</v>
      </c>
      <c r="E2" s="9"/>
      <c r="F2" s="9"/>
      <c r="G2" s="9"/>
      <c r="H2" s="14" t="s">
        <v>4</v>
      </c>
    </row>
    <row r="3" spans="1:8" ht="15.75">
      <c r="A3" s="18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4"/>
    </row>
    <row r="4" spans="1:8" ht="15.75" customHeight="1">
      <c r="A4" s="12" t="s">
        <v>45</v>
      </c>
      <c r="B4" s="13"/>
      <c r="C4" s="13"/>
      <c r="D4" s="13"/>
      <c r="E4" s="13"/>
      <c r="F4" s="13"/>
      <c r="G4" s="13"/>
      <c r="H4" s="15">
        <f>SUM(D4:G4)</f>
        <v>0</v>
      </c>
    </row>
    <row r="5" spans="1:8" ht="15.75" customHeight="1">
      <c r="A5" s="26" t="s">
        <v>46</v>
      </c>
      <c r="B5" s="13"/>
      <c r="C5" s="13"/>
      <c r="D5" s="13"/>
      <c r="E5" s="13"/>
      <c r="F5" s="13"/>
      <c r="G5" s="13"/>
      <c r="H5" s="15">
        <f aca="true" t="shared" si="0" ref="H5:H15">SUM(D5:G5)</f>
        <v>0</v>
      </c>
    </row>
    <row r="6" spans="1:8" ht="15" customHeight="1">
      <c r="A6" s="19" t="s">
        <v>47</v>
      </c>
      <c r="B6" s="5"/>
      <c r="C6" s="5"/>
      <c r="D6" s="5"/>
      <c r="E6" s="5"/>
      <c r="F6" s="5"/>
      <c r="G6" s="5"/>
      <c r="H6" s="15">
        <f t="shared" si="0"/>
        <v>0</v>
      </c>
    </row>
    <row r="7" spans="1:8" ht="15" customHeight="1">
      <c r="A7" s="19" t="s">
        <v>48</v>
      </c>
      <c r="B7" s="5" t="s">
        <v>57</v>
      </c>
      <c r="C7" s="5"/>
      <c r="D7" s="5"/>
      <c r="E7" s="5"/>
      <c r="F7" s="5"/>
      <c r="G7" s="5"/>
      <c r="H7" s="15">
        <f t="shared" si="0"/>
        <v>0</v>
      </c>
    </row>
    <row r="8" spans="1:8" ht="15" customHeight="1">
      <c r="A8" s="7" t="s">
        <v>49</v>
      </c>
      <c r="B8" s="5"/>
      <c r="C8" s="5"/>
      <c r="D8" s="5"/>
      <c r="E8" s="5"/>
      <c r="F8" s="5"/>
      <c r="G8" s="5"/>
      <c r="H8" s="15">
        <f t="shared" si="0"/>
        <v>0</v>
      </c>
    </row>
    <row r="9" spans="1:8" ht="15" customHeight="1" thickBot="1">
      <c r="A9" s="19" t="s">
        <v>24</v>
      </c>
      <c r="B9" s="5"/>
      <c r="C9" s="5"/>
      <c r="D9" s="5"/>
      <c r="E9" s="5"/>
      <c r="F9" s="5"/>
      <c r="G9" s="5"/>
      <c r="H9" s="21">
        <f t="shared" si="0"/>
        <v>0</v>
      </c>
    </row>
    <row r="10" spans="1:8" ht="15" customHeight="1" thickBot="1">
      <c r="A10" s="19" t="s">
        <v>25</v>
      </c>
      <c r="B10" s="5"/>
      <c r="C10" s="5"/>
      <c r="D10" s="5"/>
      <c r="E10" s="5"/>
      <c r="F10" s="5"/>
      <c r="G10" s="20"/>
      <c r="H10" s="22">
        <f t="shared" si="0"/>
        <v>0</v>
      </c>
    </row>
    <row r="11" spans="1:8" ht="15" customHeight="1">
      <c r="A11" s="19" t="s">
        <v>32</v>
      </c>
      <c r="B11" s="5"/>
      <c r="C11" s="5"/>
      <c r="D11" s="5"/>
      <c r="E11" s="5"/>
      <c r="F11" s="5"/>
      <c r="G11" s="5"/>
      <c r="H11" s="16">
        <f t="shared" si="0"/>
        <v>0</v>
      </c>
    </row>
    <row r="12" spans="1:8" ht="15" customHeight="1">
      <c r="A12" s="19" t="s">
        <v>50</v>
      </c>
      <c r="B12" s="5"/>
      <c r="C12" s="5"/>
      <c r="D12" s="5"/>
      <c r="E12" s="5"/>
      <c r="F12" s="5"/>
      <c r="G12" s="5"/>
      <c r="H12" s="15">
        <f t="shared" si="0"/>
        <v>0</v>
      </c>
    </row>
    <row r="13" spans="1:8" ht="15" customHeight="1">
      <c r="A13" s="19" t="s">
        <v>51</v>
      </c>
      <c r="B13" s="5"/>
      <c r="C13" s="5"/>
      <c r="D13" s="5"/>
      <c r="E13" s="5"/>
      <c r="F13" s="5"/>
      <c r="G13" s="5"/>
      <c r="H13" s="15">
        <f t="shared" si="0"/>
        <v>0</v>
      </c>
    </row>
    <row r="14" spans="1:8" ht="15" customHeight="1">
      <c r="A14" s="19" t="s">
        <v>52</v>
      </c>
      <c r="B14" s="5"/>
      <c r="C14" s="5"/>
      <c r="D14" s="5"/>
      <c r="E14" s="5"/>
      <c r="F14" s="5"/>
      <c r="G14" s="5"/>
      <c r="H14" s="15">
        <f t="shared" si="0"/>
        <v>0</v>
      </c>
    </row>
    <row r="15" spans="1:8" ht="15" customHeight="1">
      <c r="A15" s="7" t="s">
        <v>53</v>
      </c>
      <c r="B15" s="5"/>
      <c r="C15" s="5"/>
      <c r="D15" s="5"/>
      <c r="E15" s="5"/>
      <c r="F15" s="5"/>
      <c r="G15" s="5"/>
      <c r="H15" s="15">
        <f t="shared" si="0"/>
        <v>0</v>
      </c>
    </row>
    <row r="16" spans="1:8" ht="15.75" customHeight="1">
      <c r="A16" s="19" t="s">
        <v>54</v>
      </c>
      <c r="B16" s="5"/>
      <c r="C16" s="5"/>
      <c r="D16" s="16"/>
      <c r="E16" s="16"/>
      <c r="F16" s="16"/>
      <c r="G16" s="16"/>
      <c r="H16" s="15"/>
    </row>
    <row r="17" spans="1:8" ht="15.75">
      <c r="A17" s="6" t="s">
        <v>55</v>
      </c>
      <c r="B17" s="4"/>
      <c r="C17" s="4"/>
      <c r="D17" s="4"/>
      <c r="E17" s="4"/>
      <c r="F17" s="4"/>
      <c r="G17" s="4"/>
      <c r="H17" s="4"/>
    </row>
    <row r="18" spans="1:8" ht="15.75">
      <c r="A18" s="6" t="s">
        <v>56</v>
      </c>
      <c r="B18" s="4"/>
      <c r="C18" s="4"/>
      <c r="D18" s="4"/>
      <c r="E18" s="4"/>
      <c r="F18" s="4"/>
      <c r="G18" s="4"/>
      <c r="H18" s="4"/>
    </row>
  </sheetData>
  <mergeCells count="4">
    <mergeCell ref="A1:H1"/>
    <mergeCell ref="A2:A3"/>
    <mergeCell ref="B2:C2"/>
    <mergeCell ref="D2:G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</cp:lastModifiedBy>
  <cp:lastPrinted>2004-09-18T08:01:00Z</cp:lastPrinted>
  <dcterms:created xsi:type="dcterms:W3CDTF">1996-10-08T23:32:33Z</dcterms:created>
  <dcterms:modified xsi:type="dcterms:W3CDTF">2004-09-18T08:03:37Z</dcterms:modified>
  <cp:category/>
  <cp:version/>
  <cp:contentType/>
  <cp:contentStatus/>
</cp:coreProperties>
</file>